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General'!$A$1:$J$7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<sst xmlns="http://schemas.openxmlformats.org/spreadsheetml/2006/main" count="73" uniqueCount="51">
  <si>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</si>
  <si>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</si>
  <si>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</si>
  <si>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</si>
  <si>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</si>
  <si>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</si>
  <si>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</si>
  <si>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</si>
  <si>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</si>
  <si>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</si>
  <si>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</si>
  <si>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</si>
  <si>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</si>
  <si>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</si>
  <si>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</si>
  <si>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</si>
  <si>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</si>
  <si>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</si>
  <si>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</si>
  <si>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</si>
  <si>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</si>
  <si>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</si>
  <si>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</si>
  <si>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</si>
  <si>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</si>
  <si>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</si>
  <si>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</si>
  <si>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</si>
  <si>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</si>
  <si>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</si>
  <si>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</si>
  <si>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</si>
  <si>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</si>
  <si>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</si>
  <si>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ENCARGADO DEPARTAMENTO FINANCIERO</t>
  </si>
  <si>
    <t>USD DOLLAR</t>
  </si>
  <si>
    <t>010-250837-2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</si>
  <si>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</si>
  <si>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</si>
  <si>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</si>
  <si>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</si>
  <si>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</si>
  <si>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</si>
  <si>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</si>
  <si>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</si>
  <si>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</si>
  <si>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APROBADO POR:  LIC. MANUEL FLORIAN LABOUR</t>
  </si>
  <si>
    <t>REVISADO POR:  LICDA. LUISA GUZMAN</t>
  </si>
  <si>
    <t>AUXILIAR DE TESORERIA</t>
  </si>
  <si>
    <t>EN REPRESENTACION DE LA LICDA. VILMA LUGO</t>
  </si>
  <si>
    <t>Nota 01:  Tasa de conversión Enero - Diciembre 2022 del Banco Central e Impuestos Internos:  (Enero $57.51; Febrero $56.49; Marzo $54.81; Abril $54.95; Mayo $55.05; Junio $54.7;5ulio $54.49; Agosto $53.64; Septiembre $53.14).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</si>
</sst>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0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0" fillId="0" borderId="0" xfId="0" applyFont="1" applyAlignment="1">
      <alignment wrapText="1"/>
    </xf>
    <xf numFmtId="171" fontId="71" fillId="0" borderId="0" xfId="42" applyFont="1" applyAlignment="1">
      <alignment wrapText="1"/>
    </xf>
    <xf numFmtId="171" fontId="7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0" fillId="0" borderId="0" xfId="0" applyNumberFormat="1" applyFont="1" applyAlignment="1">
      <alignment/>
    </xf>
    <xf numFmtId="0" fontId="69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2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3" fillId="0" borderId="12" xfId="44" applyNumberFormat="1" applyFont="1" applyFill="1" applyBorder="1" applyAlignment="1" applyProtection="1">
      <alignment/>
      <protection/>
    </xf>
    <xf numFmtId="185" fontId="73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3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2" fillId="0" borderId="0" xfId="42" applyFont="1" applyAlignment="1">
      <alignment wrapText="1"/>
    </xf>
    <xf numFmtId="171" fontId="70" fillId="0" borderId="0" xfId="42" applyFont="1" applyAlignment="1">
      <alignment wrapText="1"/>
    </xf>
    <xf numFmtId="171" fontId="70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4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76" fillId="34" borderId="26" xfId="42" applyNumberFormat="1" applyFont="1" applyFill="1" applyBorder="1" applyAlignment="1">
      <alignment horizontal="center" wrapText="1"/>
    </xf>
    <xf numFmtId="185" fontId="73" fillId="0" borderId="27" xfId="44" applyNumberFormat="1" applyFont="1" applyFill="1" applyBorder="1" applyAlignment="1" applyProtection="1">
      <alignment/>
      <protection/>
    </xf>
    <xf numFmtId="185" fontId="73" fillId="0" borderId="19" xfId="44" applyNumberFormat="1" applyFont="1" applyFill="1" applyBorder="1" applyAlignment="1" applyProtection="1">
      <alignment/>
      <protection/>
    </xf>
    <xf numFmtId="185" fontId="73" fillId="0" borderId="20" xfId="44" applyNumberFormat="1" applyFont="1" applyFill="1" applyBorder="1" applyAlignment="1" applyProtection="1">
      <alignment/>
      <protection/>
    </xf>
    <xf numFmtId="185" fontId="73" fillId="0" borderId="28" xfId="44" applyNumberFormat="1" applyFont="1" applyFill="1" applyBorder="1" applyAlignment="1" applyProtection="1">
      <alignment/>
      <protection/>
    </xf>
    <xf numFmtId="185" fontId="73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1" fillId="0" borderId="30" xfId="0" applyNumberFormat="1" applyFont="1" applyBorder="1" applyAlignment="1">
      <alignment/>
    </xf>
    <xf numFmtId="185" fontId="71" fillId="0" borderId="31" xfId="0" applyNumberFormat="1" applyFont="1" applyBorder="1" applyAlignment="1">
      <alignment/>
    </xf>
    <xf numFmtId="171" fontId="71" fillId="0" borderId="30" xfId="42" applyFont="1" applyBorder="1" applyAlignment="1">
      <alignment/>
    </xf>
    <xf numFmtId="185" fontId="76" fillId="0" borderId="32" xfId="0" applyNumberFormat="1" applyFont="1" applyBorder="1" applyAlignment="1">
      <alignment/>
    </xf>
    <xf numFmtId="185" fontId="76" fillId="0" borderId="31" xfId="0" applyNumberFormat="1" applyFont="1" applyBorder="1" applyAlignment="1">
      <alignment/>
    </xf>
    <xf numFmtId="185" fontId="73" fillId="0" borderId="33" xfId="44" applyNumberFormat="1" applyFont="1" applyFill="1" applyBorder="1" applyAlignment="1" applyProtection="1">
      <alignment/>
      <protection/>
    </xf>
    <xf numFmtId="185" fontId="73" fillId="0" borderId="22" xfId="44" applyNumberFormat="1" applyFont="1" applyFill="1" applyBorder="1" applyAlignment="1" applyProtection="1">
      <alignment/>
      <protection/>
    </xf>
    <xf numFmtId="185" fontId="73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76" fillId="0" borderId="30" xfId="0" applyNumberFormat="1" applyFont="1" applyBorder="1" applyAlignment="1">
      <alignment/>
    </xf>
    <xf numFmtId="185" fontId="76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76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77" fillId="0" borderId="32" xfId="0" applyNumberFormat="1" applyFont="1" applyBorder="1" applyAlignment="1">
      <alignment/>
    </xf>
    <xf numFmtId="185" fontId="77" fillId="0" borderId="31" xfId="0" applyNumberFormat="1" applyFont="1" applyBorder="1" applyAlignment="1">
      <alignment/>
    </xf>
    <xf numFmtId="185" fontId="78" fillId="0" borderId="32" xfId="0" applyNumberFormat="1" applyFont="1" applyBorder="1" applyAlignment="1">
      <alignment/>
    </xf>
    <xf numFmtId="0" fontId="71" fillId="0" borderId="0" xfId="0" applyFont="1" applyAlignment="1">
      <alignment horizontal="left"/>
    </xf>
    <xf numFmtId="171" fontId="71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185" fontId="27" fillId="0" borderId="0" xfId="0" applyNumberFormat="1" applyFont="1" applyBorder="1" applyAlignment="1">
      <alignment/>
    </xf>
    <xf numFmtId="185" fontId="28" fillId="0" borderId="0" xfId="0" applyNumberFormat="1" applyFont="1" applyAlignment="1">
      <alignment/>
    </xf>
    <xf numFmtId="0" fontId="71" fillId="0" borderId="0" xfId="0" applyNumberFormat="1" applyFont="1" applyFill="1" applyAlignment="1">
      <alignment horizontal="left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wrapText="1"/>
    </xf>
    <xf numFmtId="0" fontId="76" fillId="34" borderId="43" xfId="0" applyFont="1" applyFill="1" applyBorder="1" applyAlignment="1">
      <alignment horizontal="center" wrapText="1"/>
    </xf>
    <xf numFmtId="0" fontId="76" fillId="34" borderId="21" xfId="0" applyFont="1" applyFill="1" applyBorder="1" applyAlignment="1">
      <alignment horizontal="center" wrapText="1"/>
    </xf>
    <xf numFmtId="0" fontId="76" fillId="34" borderId="44" xfId="0" applyFont="1" applyFill="1" applyBorder="1" applyAlignment="1">
      <alignment horizontal="center" wrapText="1"/>
    </xf>
    <xf numFmtId="0" fontId="71" fillId="0" borderId="0" xfId="0" applyFont="1" applyAlignment="1">
      <alignment horizontal="left" vertical="top" wrapText="1"/>
    </xf>
    <xf numFmtId="0" fontId="5" fillId="0" borderId="40" xfId="0" applyFont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6" fillId="34" borderId="17" xfId="0" applyFont="1" applyFill="1" applyBorder="1" applyAlignment="1">
      <alignment horizontal="center" wrapText="1"/>
    </xf>
    <xf numFmtId="0" fontId="76" fillId="34" borderId="45" xfId="0" applyFont="1" applyFill="1" applyBorder="1" applyAlignment="1">
      <alignment horizontal="center" wrapText="1"/>
    </xf>
    <xf numFmtId="0" fontId="76" fillId="34" borderId="41" xfId="0" applyFont="1" applyFill="1" applyBorder="1" applyAlignment="1">
      <alignment horizontal="center" wrapText="1"/>
    </xf>
    <xf numFmtId="0" fontId="5" fillId="34" borderId="42" xfId="0" applyFont="1" applyFill="1" applyBorder="1" applyAlignment="1">
      <alignment horizontal="center" vertical="top"/>
    </xf>
    <xf numFmtId="0" fontId="5" fillId="34" borderId="40" xfId="0" applyFont="1" applyFill="1" applyBorder="1" applyAlignment="1">
      <alignment horizontal="center" vertical="top"/>
    </xf>
    <xf numFmtId="0" fontId="5" fillId="34" borderId="46" xfId="0" applyFont="1" applyFill="1" applyBorder="1" applyAlignment="1">
      <alignment horizontal="center" vertical="top"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5" fontId="22" fillId="0" borderId="39" xfId="0" applyNumberFormat="1" applyFont="1" applyBorder="1" applyAlignment="1">
      <alignment horizontal="center"/>
    </xf>
    <xf numFmtId="185" fontId="22" fillId="0" borderId="40" xfId="0" applyNumberFormat="1" applyFont="1" applyBorder="1" applyAlignment="1">
      <alignment horizontal="center"/>
    </xf>
    <xf numFmtId="0" fontId="75" fillId="0" borderId="40" xfId="0" applyNumberFormat="1" applyFont="1" applyFill="1" applyBorder="1" applyAlignment="1">
      <alignment horizontal="center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/>
    </xf>
    <xf numFmtId="0" fontId="27" fillId="0" borderId="0" xfId="0" applyNumberFormat="1" applyFont="1" applyBorder="1" applyAlignment="1">
      <alignment/>
    </xf>
    <xf numFmtId="0" fontId="79" fillId="0" borderId="0" xfId="44" applyNumberFormat="1" applyFont="1" applyFill="1" applyBorder="1" applyAlignment="1" applyProtection="1">
      <alignment/>
      <protection/>
    </xf>
    <xf numFmtId="0" fontId="27" fillId="0" borderId="0" xfId="44" applyNumberFormat="1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>
      <alignment horizontal="center"/>
    </xf>
    <xf numFmtId="0" fontId="80" fillId="0" borderId="0" xfId="0" applyNumberFormat="1" applyFont="1" applyBorder="1" applyAlignment="1">
      <alignment/>
    </xf>
    <xf numFmtId="0" fontId="80" fillId="0" borderId="0" xfId="42" applyNumberFormat="1" applyFont="1" applyBorder="1" applyAlignment="1">
      <alignment/>
    </xf>
    <xf numFmtId="0" fontId="8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zoomScaleSheetLayoutView="70" zoomScalePageLayoutView="0" workbookViewId="0" topLeftCell="A1">
      <selection activeCell="D10" sqref="D10"/>
    </sheetView>
  </sheetViews>
  <sheetFormatPr defaultColWidth="11.00390625" defaultRowHeight="24.75" customHeight="1"/>
  <cols>
    <col min="1" max="1" width="8.57421875" style="128" bestFit="1" customWidth="1"/>
    <col min="2" max="2" width="24.140625" style="128" customWidth="1"/>
    <col min="3" max="3" width="18.8515625" style="128" customWidth="1"/>
    <col min="4" max="4" width="22.00390625" style="128" customWidth="1"/>
    <col min="5" max="5" width="18.421875" style="128" customWidth="1"/>
    <col min="6" max="6" width="18.8515625" style="128" bestFit="1" customWidth="1"/>
    <col min="7" max="7" width="18.7109375" style="128" bestFit="1" customWidth="1"/>
    <col min="8" max="8" width="16.28125" style="128" bestFit="1" customWidth="1"/>
    <col min="9" max="9" width="17.7109375" style="128" bestFit="1" customWidth="1"/>
    <col min="10" max="10" width="20.421875" style="128" bestFit="1" customWidth="1"/>
    <col min="11" max="11" width="31.8515625" style="128" customWidth="1"/>
    <col min="12" max="12" width="25.57421875" style="128" bestFit="1" customWidth="1"/>
    <col min="13" max="13" width="11.140625" style="128" bestFit="1" customWidth="1"/>
    <col min="14" max="14" width="23.8515625" style="128" bestFit="1" customWidth="1"/>
    <col min="15" max="15" width="25.57421875" style="128" bestFit="1" customWidth="1"/>
    <col min="16" max="16" width="16.57421875" style="128" bestFit="1" customWidth="1"/>
    <col min="17" max="17" width="22.28125" style="128" bestFit="1" customWidth="1"/>
    <col min="18" max="18" width="23.8515625" style="128" bestFit="1" customWidth="1"/>
    <col min="19" max="19" width="19.8515625" style="128" bestFit="1" customWidth="1"/>
    <col min="20" max="20" width="23.8515625" style="128" bestFit="1" customWidth="1"/>
    <col min="21" max="21" width="25.57421875" style="128" bestFit="1" customWidth="1"/>
    <col min="22" max="16384" width="11.00390625" style="128" customWidth="1"/>
  </cols>
  <sheetData>
    <row r="1" spans="1:9" ht="24.75" customHeight="1">
      <c r="A1" s="170" t="s">
        <v>1</v>
      </c>
      <c r="B1" s="170" t="s">
        <v>21</v>
      </c>
      <c r="C1" s="170"/>
      <c r="D1" s="170"/>
      <c r="E1" s="170"/>
      <c r="F1" s="170"/>
      <c r="G1" s="170"/>
      <c r="H1" s="170"/>
      <c r="I1" s="170"/>
    </row>
    <row r="2" spans="1:10" ht="30.75" customHeight="1">
      <c r="A2" s="170"/>
      <c r="B2" s="170" t="s">
        <v>18</v>
      </c>
      <c r="C2" s="173" t="s">
        <v>30</v>
      </c>
      <c r="D2" s="171"/>
      <c r="E2" s="171"/>
      <c r="G2" s="170"/>
      <c r="I2" s="170"/>
      <c r="J2" s="170"/>
    </row>
    <row r="3" spans="1:10" ht="30.75" customHeight="1">
      <c r="A3" s="170"/>
      <c r="B3" s="172" t="s">
        <v>20</v>
      </c>
      <c r="C3" s="171" t="s">
        <v>19</v>
      </c>
      <c r="D3" s="171"/>
      <c r="E3" s="171"/>
      <c r="F3" s="170" t="s">
        <v>36</v>
      </c>
      <c r="G3" s="170"/>
      <c r="H3" s="170" t="s">
        <v>25</v>
      </c>
      <c r="I3" s="170"/>
      <c r="J3" s="170"/>
    </row>
    <row r="4" spans="1:10" ht="45" customHeight="1">
      <c r="A4" s="170"/>
      <c r="B4" s="172" t="s">
        <v>28</v>
      </c>
      <c r="C4" s="172" t="s">
        <v>31</v>
      </c>
      <c r="D4" s="172" t="s">
        <v>29</v>
      </c>
      <c r="E4" s="174" t="s">
        <v>32</v>
      </c>
      <c r="F4" s="172" t="s">
        <v>35</v>
      </c>
      <c r="G4" s="170" t="s">
        <v>14</v>
      </c>
      <c r="H4" s="170" t="s">
        <v>26</v>
      </c>
      <c r="I4" s="172" t="s">
        <v>27</v>
      </c>
      <c r="J4" s="170" t="s">
        <v>15</v>
      </c>
    </row>
    <row r="5" spans="1:10" ht="24.75" customHeight="1">
      <c r="A5" s="176" t="s">
        <v>2</v>
      </c>
      <c r="B5" s="177">
        <v>54916700</v>
      </c>
      <c r="C5" s="177">
        <v>19089385</v>
      </c>
      <c r="D5" s="177">
        <v>2973867.44</v>
      </c>
      <c r="E5" s="178">
        <f>C5+D5</f>
        <v>22063252.44</v>
      </c>
      <c r="F5" s="177">
        <v>171467.04</v>
      </c>
      <c r="G5" s="178">
        <f>F5*57.51</f>
        <v>9861069.4704</v>
      </c>
      <c r="H5" s="178">
        <v>94251.92</v>
      </c>
      <c r="I5" s="178">
        <f>H5*57.51</f>
        <v>5420427.919199999</v>
      </c>
      <c r="J5" s="178">
        <f>B5+E5+G5+I5</f>
        <v>92261449.8296</v>
      </c>
    </row>
    <row r="6" spans="1:10" ht="24.75" customHeight="1">
      <c r="A6" s="179"/>
      <c r="B6" s="180"/>
      <c r="C6" s="180"/>
      <c r="D6" s="180"/>
      <c r="E6" s="180"/>
      <c r="F6" s="181"/>
      <c r="G6" s="180"/>
      <c r="H6" s="182"/>
      <c r="I6" s="180"/>
      <c r="J6" s="180"/>
    </row>
    <row r="7" spans="1:10" ht="24.75" customHeight="1">
      <c r="A7" s="175"/>
      <c r="B7" s="130"/>
      <c r="C7" s="130"/>
      <c r="D7" s="130"/>
      <c r="E7" s="130"/>
      <c r="F7" s="130"/>
      <c r="G7" s="130"/>
      <c r="H7" s="130"/>
      <c r="I7" s="130"/>
      <c r="J7" s="130"/>
    </row>
    <row r="8" spans="1:9" ht="24.75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9" ht="24.7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1:9" ht="24.75" customHeight="1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24.7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2" spans="1:9" ht="24.75" customHeight="1">
      <c r="A12" s="129"/>
      <c r="B12" s="129"/>
      <c r="C12" s="129"/>
      <c r="D12" s="129"/>
      <c r="E12" s="129"/>
      <c r="F12" s="129"/>
      <c r="G12" s="129"/>
      <c r="H12" s="129"/>
      <c r="I12" s="129"/>
    </row>
    <row r="13" spans="1:9" ht="24.75" customHeight="1">
      <c r="A13" s="129"/>
      <c r="B13" s="129"/>
      <c r="C13" s="129"/>
      <c r="D13" s="129"/>
      <c r="E13" s="129"/>
      <c r="F13" s="129"/>
      <c r="G13" s="129"/>
      <c r="H13" s="129"/>
      <c r="I13" s="129"/>
    </row>
    <row r="14" spans="1:9" ht="24.75" customHeight="1">
      <c r="A14" s="129"/>
      <c r="B14" s="129"/>
      <c r="C14" s="129"/>
      <c r="D14" s="129"/>
      <c r="E14" s="129"/>
      <c r="F14" s="129"/>
      <c r="G14" s="129"/>
      <c r="H14" s="129"/>
      <c r="I14" s="129"/>
    </row>
    <row r="15" spans="1:9" ht="24.75" customHeight="1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24.75" customHeight="1">
      <c r="A16" s="129"/>
      <c r="B16" s="129"/>
      <c r="C16" s="129"/>
      <c r="D16" s="129"/>
      <c r="E16" s="129"/>
      <c r="F16" s="129"/>
      <c r="G16" s="129"/>
      <c r="H16" s="129"/>
      <c r="I16" s="129"/>
    </row>
    <row r="17" spans="1:9" ht="24.75" customHeight="1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1:9" ht="24.75" customHeight="1">
      <c r="A18" s="129"/>
      <c r="B18" s="129"/>
      <c r="C18" s="129"/>
      <c r="D18" s="129"/>
      <c r="E18" s="129"/>
      <c r="F18" s="129"/>
      <c r="G18" s="129"/>
      <c r="H18" s="129"/>
      <c r="I18" s="129"/>
    </row>
    <row r="19" spans="1:9" ht="24.75" customHeight="1">
      <c r="A19" s="129"/>
      <c r="B19" s="129"/>
      <c r="C19" s="129"/>
      <c r="D19" s="129"/>
      <c r="E19" s="129"/>
      <c r="F19" s="129"/>
      <c r="G19" s="129"/>
      <c r="H19" s="129"/>
      <c r="I19" s="129"/>
    </row>
    <row r="20" spans="1:9" ht="24.75" customHeight="1">
      <c r="A20" s="129"/>
      <c r="B20" s="129"/>
      <c r="C20" s="129"/>
      <c r="D20" s="129"/>
      <c r="E20" s="129"/>
      <c r="F20" s="129"/>
      <c r="G20" s="129"/>
      <c r="H20" s="129"/>
      <c r="I20" s="129"/>
    </row>
    <row r="21" spans="1:9" ht="24.75" customHeight="1">
      <c r="A21" s="129"/>
      <c r="B21" s="129"/>
      <c r="C21" s="129"/>
      <c r="D21" s="129"/>
      <c r="E21" s="129"/>
      <c r="F21" s="129"/>
      <c r="G21" s="129"/>
      <c r="H21" s="129"/>
      <c r="I21" s="129"/>
    </row>
    <row r="22" spans="1:9" ht="24.75" customHeight="1">
      <c r="A22" s="129"/>
      <c r="B22" s="129"/>
      <c r="C22" s="129"/>
      <c r="D22" s="129"/>
      <c r="E22" s="129"/>
      <c r="F22" s="129"/>
      <c r="G22" s="129"/>
      <c r="H22" s="129"/>
      <c r="I22" s="129"/>
    </row>
    <row r="23" spans="1:9" ht="24.75" customHeight="1">
      <c r="A23" s="129"/>
      <c r="B23" s="129"/>
      <c r="C23" s="129"/>
      <c r="D23" s="129"/>
      <c r="E23" s="129"/>
      <c r="F23" s="129"/>
      <c r="G23" s="129"/>
      <c r="H23" s="129"/>
      <c r="I23" s="129"/>
    </row>
    <row r="24" spans="1:9" ht="24.75" customHeight="1">
      <c r="A24" s="129"/>
      <c r="B24" s="129"/>
      <c r="C24" s="129"/>
      <c r="D24" s="129"/>
      <c r="E24" s="129"/>
      <c r="F24" s="129"/>
      <c r="G24" s="129"/>
      <c r="H24" s="129"/>
      <c r="I24" s="129"/>
    </row>
    <row r="25" spans="1:9" ht="24.75" customHeight="1">
      <c r="A25" s="129"/>
      <c r="B25" s="129"/>
      <c r="C25" s="129"/>
      <c r="D25" s="129"/>
      <c r="E25" s="129"/>
      <c r="F25" s="129"/>
      <c r="G25" s="129"/>
      <c r="H25" s="129"/>
      <c r="I25" s="129"/>
    </row>
    <row r="26" spans="1:9" ht="24.75" customHeight="1">
      <c r="A26" s="129"/>
      <c r="B26" s="129"/>
      <c r="C26" s="129"/>
      <c r="D26" s="129"/>
      <c r="E26" s="129"/>
      <c r="F26" s="129"/>
      <c r="G26" s="129"/>
      <c r="H26" s="129"/>
      <c r="I26" s="129"/>
    </row>
    <row r="27" spans="1:9" ht="24.75" customHeight="1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ht="24.75" customHeight="1">
      <c r="A28" s="129"/>
      <c r="B28" s="129"/>
      <c r="C28" s="129"/>
      <c r="D28" s="129"/>
      <c r="E28" s="129"/>
      <c r="F28" s="129"/>
      <c r="G28" s="129"/>
      <c r="H28" s="129"/>
      <c r="I28" s="129"/>
    </row>
    <row r="29" spans="1:9" ht="24.75" customHeight="1">
      <c r="A29" s="129"/>
      <c r="B29" s="129"/>
      <c r="C29" s="129"/>
      <c r="D29" s="129"/>
      <c r="E29" s="129"/>
      <c r="F29" s="129"/>
      <c r="G29" s="129"/>
      <c r="H29" s="129"/>
      <c r="I29" s="129"/>
    </row>
    <row r="30" spans="1:9" ht="24.75" customHeight="1">
      <c r="A30" s="129"/>
      <c r="B30" s="129"/>
      <c r="C30" s="129"/>
      <c r="D30" s="129"/>
      <c r="E30" s="129"/>
      <c r="F30" s="129"/>
      <c r="G30" s="129"/>
      <c r="H30" s="129"/>
      <c r="I30" s="129"/>
    </row>
    <row r="31" spans="1:9" ht="24.75" customHeight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24.75" customHeight="1">
      <c r="A32" s="129"/>
      <c r="B32" s="129"/>
      <c r="C32" s="129"/>
      <c r="D32" s="129"/>
      <c r="E32" s="129"/>
      <c r="F32" s="129"/>
      <c r="G32" s="129"/>
      <c r="H32" s="129"/>
      <c r="I32" s="129"/>
    </row>
    <row r="33" spans="1:9" ht="24.75" customHeight="1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ht="24.75" customHeight="1">
      <c r="A34" s="129"/>
      <c r="B34" s="129"/>
      <c r="C34" s="129"/>
      <c r="D34" s="129"/>
      <c r="E34" s="129"/>
      <c r="F34" s="129"/>
      <c r="G34" s="129"/>
      <c r="H34" s="129"/>
      <c r="I34" s="129"/>
    </row>
    <row r="35" spans="1:9" ht="24.75" customHeight="1">
      <c r="A35" s="129"/>
      <c r="B35" s="129"/>
      <c r="C35" s="129"/>
      <c r="D35" s="129"/>
      <c r="E35" s="129"/>
      <c r="F35" s="129"/>
      <c r="G35" s="129"/>
      <c r="H35" s="129"/>
      <c r="I35" s="129"/>
    </row>
    <row r="36" spans="1:9" ht="24.75" customHeight="1">
      <c r="A36" s="129"/>
      <c r="B36" s="129"/>
      <c r="C36" s="129"/>
      <c r="D36" s="129"/>
      <c r="E36" s="129"/>
      <c r="F36" s="129"/>
      <c r="G36" s="129"/>
      <c r="H36" s="129"/>
      <c r="I36" s="129"/>
    </row>
    <row r="37" spans="1:9" ht="24.75" customHeight="1">
      <c r="A37" s="129"/>
      <c r="B37" s="129"/>
      <c r="C37" s="129"/>
      <c r="D37" s="129"/>
      <c r="E37" s="129"/>
      <c r="F37" s="129"/>
      <c r="G37" s="129"/>
      <c r="H37" s="129"/>
      <c r="I37" s="129"/>
    </row>
    <row r="38" spans="1:9" ht="24.75" customHeight="1">
      <c r="A38" s="129"/>
      <c r="B38" s="129"/>
      <c r="C38" s="129"/>
      <c r="D38" s="129"/>
      <c r="E38" s="129"/>
      <c r="F38" s="129"/>
      <c r="G38" s="129"/>
      <c r="H38" s="129"/>
      <c r="I38" s="129"/>
    </row>
    <row r="39" spans="1:9" ht="24.75" customHeight="1">
      <c r="A39" s="129"/>
      <c r="B39" s="129"/>
      <c r="C39" s="129"/>
      <c r="D39" s="129"/>
      <c r="E39" s="129"/>
      <c r="F39" s="129"/>
      <c r="G39" s="129"/>
      <c r="H39" s="129"/>
      <c r="I39" s="129"/>
    </row>
    <row r="40" spans="1:9" ht="24.75" customHeight="1">
      <c r="A40" s="129"/>
      <c r="B40" s="129"/>
      <c r="C40" s="129"/>
      <c r="D40" s="129"/>
      <c r="E40" s="129"/>
      <c r="F40" s="129"/>
      <c r="G40" s="129"/>
      <c r="H40" s="129"/>
      <c r="I40" s="129"/>
    </row>
    <row r="41" spans="1:9" ht="24.75" customHeight="1">
      <c r="A41" s="129"/>
      <c r="B41" s="129"/>
      <c r="C41" s="129"/>
      <c r="D41" s="129"/>
      <c r="E41" s="129"/>
      <c r="F41" s="129"/>
      <c r="G41" s="129"/>
      <c r="H41" s="129"/>
      <c r="I41" s="129"/>
    </row>
    <row r="42" spans="1:9" ht="24.75" customHeight="1">
      <c r="A42" s="129"/>
      <c r="B42" s="129"/>
      <c r="C42" s="129"/>
      <c r="D42" s="129"/>
      <c r="E42" s="129"/>
      <c r="F42" s="129"/>
      <c r="G42" s="129"/>
      <c r="H42" s="129"/>
      <c r="I42" s="129"/>
    </row>
    <row r="43" spans="1:9" ht="24.75" customHeight="1">
      <c r="A43" s="129"/>
      <c r="B43" s="129"/>
      <c r="C43" s="129"/>
      <c r="D43" s="129"/>
      <c r="E43" s="129"/>
      <c r="F43" s="129"/>
      <c r="G43" s="129"/>
      <c r="H43" s="129"/>
      <c r="I43" s="129"/>
    </row>
    <row r="44" spans="1:9" ht="24.75" customHeight="1">
      <c r="A44" s="129"/>
      <c r="B44" s="129"/>
      <c r="C44" s="129"/>
      <c r="D44" s="129"/>
      <c r="E44" s="129"/>
      <c r="F44" s="129"/>
      <c r="G44" s="129"/>
      <c r="H44" s="129"/>
      <c r="I44" s="129"/>
    </row>
    <row r="45" spans="1:9" ht="24.75" customHeight="1">
      <c r="A45" s="129"/>
      <c r="B45" s="129"/>
      <c r="C45" s="129"/>
      <c r="D45" s="129"/>
      <c r="E45" s="129"/>
      <c r="F45" s="129"/>
      <c r="G45" s="129"/>
      <c r="H45" s="129"/>
      <c r="I45" s="129"/>
    </row>
    <row r="46" spans="1:9" ht="24.75" customHeight="1">
      <c r="A46" s="129"/>
      <c r="B46" s="129"/>
      <c r="C46" s="129"/>
      <c r="D46" s="129"/>
      <c r="E46" s="129"/>
      <c r="F46" s="129"/>
      <c r="G46" s="129"/>
      <c r="H46" s="129"/>
      <c r="I46" s="129"/>
    </row>
    <row r="47" spans="1:9" ht="24.75" customHeight="1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ht="24.75" customHeight="1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9" ht="24.75" customHeight="1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9" ht="24.75" customHeight="1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ht="24.75" customHeight="1">
      <c r="A51" s="129"/>
      <c r="B51" s="129"/>
      <c r="C51" s="129"/>
      <c r="D51" s="129"/>
      <c r="E51" s="129"/>
      <c r="F51" s="129"/>
      <c r="G51" s="129"/>
      <c r="H51" s="129"/>
      <c r="I51" s="129"/>
    </row>
    <row r="52" spans="1:9" ht="24.75" customHeight="1">
      <c r="A52" s="129"/>
      <c r="B52" s="129"/>
      <c r="C52" s="129"/>
      <c r="D52" s="129"/>
      <c r="E52" s="129"/>
      <c r="F52" s="129"/>
      <c r="G52" s="129"/>
      <c r="H52" s="129"/>
      <c r="I52" s="129"/>
    </row>
    <row r="53" spans="1:9" ht="24.75" customHeight="1">
      <c r="A53" s="129"/>
      <c r="B53" s="129"/>
      <c r="C53" s="129"/>
      <c r="D53" s="129"/>
      <c r="E53" s="129"/>
      <c r="F53" s="129"/>
      <c r="G53" s="129"/>
      <c r="H53" s="129"/>
      <c r="I53" s="129"/>
    </row>
    <row r="54" spans="1:9" ht="24.75" customHeight="1">
      <c r="A54" s="129"/>
      <c r="B54" s="129"/>
      <c r="C54" s="129"/>
      <c r="D54" s="129"/>
      <c r="E54" s="129"/>
      <c r="F54" s="129"/>
      <c r="G54" s="129"/>
      <c r="H54" s="129"/>
      <c r="I54" s="129"/>
    </row>
    <row r="55" spans="1:9" ht="24.75" customHeight="1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ht="24.75" customHeight="1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ht="24.75" customHeight="1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ht="24.75" customHeight="1">
      <c r="A58" s="129"/>
      <c r="B58" s="131"/>
      <c r="C58" s="131"/>
      <c r="D58" s="131"/>
      <c r="E58" s="131"/>
      <c r="F58" s="131"/>
      <c r="G58" s="131"/>
      <c r="H58" s="131"/>
      <c r="I58" s="131"/>
    </row>
    <row r="59" spans="1:9" ht="24.75" customHeight="1">
      <c r="A59" s="129"/>
      <c r="B59" s="131"/>
      <c r="C59" s="131"/>
      <c r="D59" s="131"/>
      <c r="E59" s="131"/>
      <c r="F59" s="131"/>
      <c r="G59" s="131"/>
      <c r="H59" s="131"/>
      <c r="I59" s="131"/>
    </row>
    <row r="60" spans="1:9" ht="24.75" customHeight="1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24.75" customHeight="1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24.75" customHeight="1">
      <c r="A62" s="131"/>
      <c r="B62" s="131"/>
      <c r="C62" s="131"/>
      <c r="D62" s="131"/>
      <c r="E62" s="131"/>
      <c r="F62" s="131"/>
      <c r="G62" s="131"/>
      <c r="H62" s="131"/>
      <c r="I62" s="131"/>
    </row>
    <row r="63" spans="1:9" ht="24.75" customHeight="1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ht="24.75" customHeight="1">
      <c r="A64" s="131"/>
      <c r="B64" s="131"/>
      <c r="C64" s="131"/>
      <c r="D64" s="131"/>
      <c r="E64" s="131"/>
      <c r="F64" s="131"/>
      <c r="G64" s="131"/>
      <c r="H64" s="131"/>
      <c r="I64" s="131"/>
    </row>
    <row r="65" spans="1:9" ht="24.75" customHeight="1">
      <c r="A65" s="131"/>
      <c r="B65" s="131"/>
      <c r="C65" s="131"/>
      <c r="D65" s="131"/>
      <c r="E65" s="131"/>
      <c r="F65" s="131"/>
      <c r="G65" s="131"/>
      <c r="H65" s="131"/>
      <c r="I65" s="131"/>
    </row>
    <row r="66" spans="1:9" ht="24.75" customHeight="1">
      <c r="A66" s="131"/>
      <c r="B66" s="131"/>
      <c r="C66" s="131"/>
      <c r="D66" s="131"/>
      <c r="E66" s="131"/>
      <c r="F66" s="131"/>
      <c r="G66" s="131"/>
      <c r="H66" s="131"/>
      <c r="I66" s="131"/>
    </row>
    <row r="67" spans="1:9" ht="24.75" customHeight="1">
      <c r="A67" s="131"/>
      <c r="B67" s="131"/>
      <c r="C67" s="131"/>
      <c r="D67" s="131"/>
      <c r="E67" s="131"/>
      <c r="F67" s="131"/>
      <c r="G67" s="131"/>
      <c r="H67" s="131"/>
      <c r="I67" s="131"/>
    </row>
    <row r="68" spans="1:9" ht="24.75" customHeight="1">
      <c r="A68" s="131"/>
      <c r="B68" s="131"/>
      <c r="C68" s="131"/>
      <c r="D68" s="131"/>
      <c r="E68" s="131"/>
      <c r="F68" s="131"/>
      <c r="G68" s="131"/>
      <c r="H68" s="131"/>
      <c r="I68" s="131"/>
    </row>
    <row r="69" ht="24.75" customHeight="1">
      <c r="A69" s="131"/>
    </row>
    <row r="70" ht="24.75" customHeight="1">
      <c r="A70" s="131"/>
    </row>
    <row r="399" ht="24.75" customHeight="1">
      <c r="A399" s="128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7"/>
      <c r="V1" s="7"/>
    </row>
    <row r="2" spans="1:22" ht="30" customHeight="1">
      <c r="A2" s="169" t="s">
        <v>38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7"/>
      <c r="V2" s="7"/>
    </row>
    <row r="3" spans="1:22" ht="24.75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78"/>
      <c r="V3" s="78"/>
    </row>
    <row r="4" spans="1:22" ht="24.75" customHeight="1">
      <c r="A4" s="169" t="s">
        <v>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77"/>
      <c r="V4" s="77"/>
    </row>
    <row r="5" spans="1:22" ht="24.75" customHeight="1">
      <c r="A5" s="169" t="s">
        <v>39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77"/>
      <c r="V5" s="77"/>
    </row>
    <row r="6" spans="1:22" ht="24.75" customHeight="1">
      <c r="A6" s="169" t="s">
        <v>12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61" t="s">
        <v>1</v>
      </c>
      <c r="B9" s="154" t="s">
        <v>21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  <c r="Q9" s="157"/>
      <c r="R9" s="69"/>
      <c r="S9" s="69"/>
      <c r="T9" s="158" t="s">
        <v>15</v>
      </c>
      <c r="U9" s="141" t="s">
        <v>43</v>
      </c>
      <c r="V9" s="148" t="s">
        <v>44</v>
      </c>
    </row>
    <row r="10" spans="1:22" ht="38.25" customHeight="1">
      <c r="A10" s="162"/>
      <c r="B10" s="133" t="s">
        <v>18</v>
      </c>
      <c r="C10" s="134"/>
      <c r="D10" s="135"/>
      <c r="E10" s="133" t="s">
        <v>30</v>
      </c>
      <c r="F10" s="134"/>
      <c r="G10" s="134"/>
      <c r="H10" s="134"/>
      <c r="I10" s="134"/>
      <c r="J10" s="134"/>
      <c r="K10" s="135"/>
      <c r="L10" s="134" t="s">
        <v>36</v>
      </c>
      <c r="M10" s="134"/>
      <c r="N10" s="134"/>
      <c r="O10" s="135"/>
      <c r="P10" s="133" t="s">
        <v>25</v>
      </c>
      <c r="Q10" s="134"/>
      <c r="R10" s="134"/>
      <c r="S10" s="135"/>
      <c r="T10" s="159"/>
      <c r="U10" s="142"/>
      <c r="V10" s="149"/>
    </row>
    <row r="11" spans="1:22" ht="21.75" customHeight="1" thickBot="1">
      <c r="A11" s="162"/>
      <c r="B11" s="138" t="s">
        <v>20</v>
      </c>
      <c r="C11" s="139"/>
      <c r="D11" s="140"/>
      <c r="E11" s="151" t="s">
        <v>19</v>
      </c>
      <c r="F11" s="152"/>
      <c r="G11" s="152"/>
      <c r="H11" s="152"/>
      <c r="I11" s="152"/>
      <c r="J11" s="152"/>
      <c r="K11" s="153"/>
      <c r="L11" s="136"/>
      <c r="M11" s="136"/>
      <c r="N11" s="136"/>
      <c r="O11" s="137"/>
      <c r="P11" s="146"/>
      <c r="Q11" s="136"/>
      <c r="R11" s="136"/>
      <c r="S11" s="137"/>
      <c r="T11" s="159"/>
      <c r="U11" s="142"/>
      <c r="V11" s="149"/>
    </row>
    <row r="12" spans="1:22" ht="69" customHeight="1" thickBot="1">
      <c r="A12" s="146"/>
      <c r="B12" s="81" t="s">
        <v>28</v>
      </c>
      <c r="C12" s="82" t="s">
        <v>40</v>
      </c>
      <c r="D12" s="83" t="s">
        <v>41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40</v>
      </c>
      <c r="K12" s="83" t="s">
        <v>41</v>
      </c>
      <c r="L12" s="105" t="s">
        <v>35</v>
      </c>
      <c r="M12" s="106" t="s">
        <v>14</v>
      </c>
      <c r="N12" s="82" t="s">
        <v>42</v>
      </c>
      <c r="O12" s="83" t="s">
        <v>41</v>
      </c>
      <c r="P12" s="107" t="s">
        <v>26</v>
      </c>
      <c r="Q12" s="106" t="s">
        <v>27</v>
      </c>
      <c r="R12" s="82" t="s">
        <v>45</v>
      </c>
      <c r="S12" s="83" t="s">
        <v>41</v>
      </c>
      <c r="T12" s="160"/>
      <c r="U12" s="143"/>
      <c r="V12" s="150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 t="e">
        <f>'Resumen General'!#REF!</f>
        <v>#REF!</v>
      </c>
      <c r="C20" s="88">
        <v>59914650</v>
      </c>
      <c r="D20" s="86" t="e">
        <f t="shared" si="0"/>
        <v>#REF!</v>
      </c>
      <c r="E20" s="49" t="e">
        <f>'Resumen General'!#REF!</f>
        <v>#REF!</v>
      </c>
      <c r="F20" s="49"/>
      <c r="G20" s="49" t="e">
        <f>'Resumen General'!#REF!</f>
        <v>#REF!</v>
      </c>
      <c r="H20" s="49" t="e">
        <f t="shared" si="1"/>
        <v>#REF!</v>
      </c>
      <c r="I20" s="73"/>
      <c r="J20" s="73">
        <v>25058080.35</v>
      </c>
      <c r="K20" s="72" t="e">
        <f t="shared" si="2"/>
        <v>#REF!</v>
      </c>
      <c r="L20" s="53" t="e">
        <f>'Resumen General'!#REF!</f>
        <v>#REF!</v>
      </c>
      <c r="M20" s="51" t="e">
        <f>L20*53.64</f>
        <v>#REF!</v>
      </c>
      <c r="N20" s="120">
        <v>14016942.576</v>
      </c>
      <c r="O20" s="119" t="e">
        <f t="shared" si="3"/>
        <v>#REF!</v>
      </c>
      <c r="P20" s="54" t="e">
        <f>'Resumen General'!#REF!</f>
        <v>#REF!</v>
      </c>
      <c r="Q20" s="56" t="e">
        <f>P20*53.64</f>
        <v>#REF!</v>
      </c>
      <c r="R20" s="89">
        <v>5424505.257599999</v>
      </c>
      <c r="S20" s="102" t="e">
        <f t="shared" si="4"/>
        <v>#REF!</v>
      </c>
      <c r="T20" s="108" t="e">
        <f t="shared" si="5"/>
        <v>#REF!</v>
      </c>
      <c r="U20" s="101">
        <f t="shared" si="6"/>
        <v>104414178.1836</v>
      </c>
      <c r="V20" s="109" t="e">
        <f t="shared" si="7"/>
        <v>#REF!</v>
      </c>
      <c r="W20" s="31"/>
    </row>
    <row r="21" spans="1:23" ht="49.5" customHeight="1">
      <c r="A21" s="52" t="s">
        <v>9</v>
      </c>
      <c r="B21" s="87" t="e">
        <f>'Resumen General'!#REF!</f>
        <v>#REF!</v>
      </c>
      <c r="C21" s="88">
        <v>61929050</v>
      </c>
      <c r="D21" s="86" t="e">
        <f t="shared" si="0"/>
        <v>#REF!</v>
      </c>
      <c r="E21" s="49" t="e">
        <f>'Resumen General'!#REF!</f>
        <v>#REF!</v>
      </c>
      <c r="F21" s="49"/>
      <c r="G21" s="49" t="e">
        <f>'Resumen General'!#REF!</f>
        <v>#REF!</v>
      </c>
      <c r="H21" s="88" t="e">
        <f t="shared" si="1"/>
        <v>#REF!</v>
      </c>
      <c r="I21" s="73"/>
      <c r="J21" s="73">
        <v>29364649.97</v>
      </c>
      <c r="K21" s="72" t="e">
        <f t="shared" si="2"/>
        <v>#REF!</v>
      </c>
      <c r="L21" s="53" t="e">
        <f>'Resumen General'!#REF!</f>
        <v>#REF!</v>
      </c>
      <c r="M21" s="51" t="e">
        <f>L21*53.14</f>
        <v>#REF!</v>
      </c>
      <c r="N21" s="120">
        <v>5140335.6928</v>
      </c>
      <c r="O21" s="119" t="e">
        <f t="shared" si="3"/>
        <v>#REF!</v>
      </c>
      <c r="P21" s="54" t="e">
        <f>'Resumen General'!#REF!</f>
        <v>#REF!</v>
      </c>
      <c r="Q21" s="56" t="e">
        <f>P21*53.14</f>
        <v>#REF!</v>
      </c>
      <c r="R21" s="89">
        <v>3878380.2848</v>
      </c>
      <c r="S21" s="102" t="e">
        <f t="shared" si="4"/>
        <v>#REF!</v>
      </c>
      <c r="T21" s="108" t="e">
        <f t="shared" si="5"/>
        <v>#REF!</v>
      </c>
      <c r="U21" s="101">
        <f t="shared" si="6"/>
        <v>100312415.94759999</v>
      </c>
      <c r="V21" s="109" t="e">
        <f t="shared" si="7"/>
        <v>#REF!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 t="e">
        <f aca="true" t="shared" si="8" ref="B25:J25">SUM(B13:B24)</f>
        <v>#REF!</v>
      </c>
      <c r="C25" s="91">
        <f>SUM(C13:C24)</f>
        <v>652126550</v>
      </c>
      <c r="D25" s="91" t="e">
        <f t="shared" si="8"/>
        <v>#REF!</v>
      </c>
      <c r="E25" s="91" t="e">
        <f t="shared" si="8"/>
        <v>#REF!</v>
      </c>
      <c r="F25" s="91">
        <f t="shared" si="8"/>
        <v>0</v>
      </c>
      <c r="G25" s="91" t="e">
        <f t="shared" si="8"/>
        <v>#REF!</v>
      </c>
      <c r="H25" s="91" t="e">
        <f t="shared" si="8"/>
        <v>#REF!</v>
      </c>
      <c r="I25" s="91">
        <f t="shared" si="8"/>
        <v>0</v>
      </c>
      <c r="J25" s="91">
        <f t="shared" si="8"/>
        <v>305473239.86</v>
      </c>
      <c r="K25" s="92" t="e">
        <f aca="true" t="shared" si="9" ref="K25:U25">SUM(K13:K24)</f>
        <v>#REF!</v>
      </c>
      <c r="L25" s="93" t="e">
        <f t="shared" si="9"/>
        <v>#REF!</v>
      </c>
      <c r="M25" s="93" t="e">
        <f t="shared" si="9"/>
        <v>#REF!</v>
      </c>
      <c r="N25" s="123">
        <f t="shared" si="9"/>
        <v>137971797.4905</v>
      </c>
      <c r="O25" s="124" t="e">
        <f t="shared" si="9"/>
        <v>#REF!</v>
      </c>
      <c r="P25" s="117" t="e">
        <f>SUM(P13:P24)</f>
        <v>#REF!</v>
      </c>
      <c r="Q25" s="94" t="e">
        <f t="shared" si="9"/>
        <v>#REF!</v>
      </c>
      <c r="R25" s="94">
        <f t="shared" si="9"/>
        <v>66093909.10910001</v>
      </c>
      <c r="S25" s="95" t="e">
        <f t="shared" si="9"/>
        <v>#REF!</v>
      </c>
      <c r="T25" s="112" t="e">
        <f>SUM(T13:T24)</f>
        <v>#REF!</v>
      </c>
      <c r="U25" s="125">
        <f t="shared" si="9"/>
        <v>1161665496.4596</v>
      </c>
      <c r="V25" s="113" t="e">
        <f>SUM(V13:V24)</f>
        <v>#REF!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67" t="s">
        <v>33</v>
      </c>
      <c r="B28" s="167"/>
      <c r="C28" s="76"/>
      <c r="D28" s="76"/>
      <c r="E28" s="58"/>
      <c r="F28" s="58"/>
      <c r="G28" s="145" t="s">
        <v>47</v>
      </c>
      <c r="H28" s="145"/>
      <c r="I28" s="145"/>
      <c r="J28" s="145"/>
      <c r="K28" s="145"/>
      <c r="L28" s="145"/>
      <c r="M28" s="57"/>
      <c r="N28" s="57"/>
      <c r="O28" s="57"/>
      <c r="P28" s="166" t="s">
        <v>46</v>
      </c>
      <c r="Q28" s="166"/>
      <c r="R28" s="166"/>
      <c r="S28" s="166"/>
      <c r="T28" s="166"/>
      <c r="U28" s="79"/>
      <c r="V28" s="79"/>
    </row>
    <row r="29" spans="1:22" ht="30" customHeight="1">
      <c r="A29" s="163" t="s">
        <v>23</v>
      </c>
      <c r="B29" s="163"/>
      <c r="C29" s="68"/>
      <c r="D29" s="68"/>
      <c r="E29" s="55"/>
      <c r="F29" s="55"/>
      <c r="G29" s="164" t="s">
        <v>48</v>
      </c>
      <c r="H29" s="164"/>
      <c r="I29" s="164"/>
      <c r="J29" s="164"/>
      <c r="K29" s="164"/>
      <c r="L29" s="164"/>
      <c r="M29" s="6"/>
      <c r="N29" s="6"/>
      <c r="O29" s="6"/>
      <c r="P29" s="165" t="s">
        <v>34</v>
      </c>
      <c r="Q29" s="165"/>
      <c r="R29" s="165"/>
      <c r="S29" s="165"/>
      <c r="T29" s="165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147" t="s">
        <v>49</v>
      </c>
      <c r="H30" s="147"/>
      <c r="I30" s="147"/>
      <c r="J30" s="147"/>
      <c r="K30" s="147"/>
      <c r="L30" s="14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144" t="s">
        <v>50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1:T1"/>
    <mergeCell ref="A2:T2"/>
    <mergeCell ref="A3:T3"/>
    <mergeCell ref="A4:T4"/>
    <mergeCell ref="A5:T5"/>
    <mergeCell ref="A6:T6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2023-03-24T13:21:01Z</dcterms:modified>
  <cp:category/>
  <cp:version/>
  <cp:contentType/>
  <cp:contentStatus/>
</cp:coreProperties>
</file>